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esktop\INTEGRAL DE PARAMUNICIPALES DEL MUNICIPIO DE ACAMBARO GTO 2022 (1)\"/>
    </mc:Choice>
  </mc:AlternateContent>
  <xr:revisionPtr revIDLastSave="0" documentId="13_ncr:1_{D058026C-DFF7-43E3-A776-85135BF1A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GRAL" sheetId="4" r:id="rId1"/>
    <sheet name="ESF IMCA" sheetId="5" state="hidden" r:id="rId2"/>
    <sheet name="ESF DIF" sheetId="7" state="hidden" r:id="rId3"/>
    <sheet name="ESF JUMAPA" sheetId="8" state="hidden" r:id="rId4"/>
  </sheets>
  <definedNames>
    <definedName name="_xlnm._FilterDatabase" localSheetId="0" hidden="1">INTEGRAL!$A$2:$F$49</definedName>
    <definedName name="Print_Area" localSheetId="0">INTEGRAL!$A$1:$F$61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58" i="4" l="1"/>
  <c r="E58" i="4"/>
  <c r="C58" i="4"/>
  <c r="B58" i="4"/>
  <c r="F44" i="4"/>
  <c r="F43" i="4"/>
  <c r="E46" i="4"/>
  <c r="E44" i="4"/>
  <c r="E43" i="4"/>
  <c r="F40" i="4"/>
  <c r="F39" i="4"/>
  <c r="F38" i="4"/>
  <c r="F37" i="4"/>
  <c r="F36" i="4"/>
  <c r="E40" i="4"/>
  <c r="E39" i="4"/>
  <c r="E38" i="4"/>
  <c r="E37" i="4"/>
  <c r="E36" i="4"/>
  <c r="F33" i="4"/>
  <c r="F32" i="4"/>
  <c r="F31" i="4"/>
  <c r="E33" i="4"/>
  <c r="E32" i="4"/>
  <c r="E31" i="4"/>
  <c r="F26" i="4"/>
  <c r="E26" i="4"/>
  <c r="F22" i="4"/>
  <c r="F21" i="4"/>
  <c r="F20" i="4"/>
  <c r="F19" i="4"/>
  <c r="F18" i="4"/>
  <c r="F17" i="4"/>
  <c r="E22" i="4"/>
  <c r="E21" i="4"/>
  <c r="E20" i="4"/>
  <c r="E19" i="4"/>
  <c r="E18" i="4"/>
  <c r="E17" i="4"/>
  <c r="F12" i="4"/>
  <c r="F11" i="4"/>
  <c r="F10" i="4"/>
  <c r="F9" i="4"/>
  <c r="F8" i="4"/>
  <c r="F7" i="4"/>
  <c r="F6" i="4"/>
  <c r="F5" i="4"/>
  <c r="E12" i="4"/>
  <c r="E11" i="4"/>
  <c r="E10" i="4"/>
  <c r="E9" i="4"/>
  <c r="E8" i="4"/>
  <c r="E7" i="4"/>
  <c r="E6" i="4"/>
  <c r="E5" i="4"/>
  <c r="C28" i="5"/>
  <c r="B28" i="5"/>
  <c r="B28" i="7"/>
  <c r="C26" i="5"/>
  <c r="B26" i="5"/>
  <c r="B26" i="7"/>
  <c r="C24" i="4"/>
  <c r="C23" i="4"/>
  <c r="C22" i="4"/>
  <c r="C21" i="4"/>
  <c r="C20" i="4"/>
  <c r="C19" i="4"/>
  <c r="C18" i="4"/>
  <c r="C17" i="4"/>
  <c r="C16" i="4"/>
  <c r="B24" i="4"/>
  <c r="B23" i="4"/>
  <c r="B22" i="4"/>
  <c r="B21" i="4"/>
  <c r="B20" i="4"/>
  <c r="B19" i="4"/>
  <c r="B18" i="4"/>
  <c r="B17" i="4"/>
  <c r="B16" i="4"/>
  <c r="C11" i="4"/>
  <c r="B11" i="4"/>
  <c r="B13" i="4" s="1"/>
  <c r="C10" i="4"/>
  <c r="C9" i="4"/>
  <c r="C8" i="4"/>
  <c r="C7" i="4"/>
  <c r="C6" i="4"/>
  <c r="C5" i="4"/>
  <c r="B10" i="4"/>
  <c r="B9" i="4"/>
  <c r="B8" i="4"/>
  <c r="B7" i="4"/>
  <c r="B6" i="4"/>
  <c r="B5" i="4"/>
  <c r="C28" i="8"/>
  <c r="B28" i="8"/>
  <c r="C26" i="8"/>
  <c r="B26" i="8"/>
  <c r="C13" i="8"/>
  <c r="B13" i="8"/>
  <c r="F14" i="8"/>
  <c r="F26" i="8" s="1"/>
  <c r="E14" i="8"/>
  <c r="F42" i="8"/>
  <c r="F46" i="8" s="1"/>
  <c r="E42" i="8"/>
  <c r="F35" i="8"/>
  <c r="E35" i="8"/>
  <c r="E46" i="8" s="1"/>
  <c r="F30" i="8"/>
  <c r="E30" i="8"/>
  <c r="F24" i="8"/>
  <c r="E24" i="8"/>
  <c r="B26" i="4" l="1"/>
  <c r="E26" i="8"/>
  <c r="E48" i="8" s="1"/>
  <c r="F48" i="8"/>
  <c r="C13" i="4" l="1"/>
  <c r="F46" i="7"/>
  <c r="E46" i="7"/>
  <c r="F42" i="4"/>
  <c r="E42" i="4"/>
  <c r="F35" i="4"/>
  <c r="E35" i="4"/>
  <c r="F30" i="4"/>
  <c r="E30" i="4"/>
  <c r="F24" i="4"/>
  <c r="E24" i="4"/>
  <c r="F14" i="4"/>
  <c r="E14" i="4"/>
  <c r="F14" i="7"/>
  <c r="F26" i="7" s="1"/>
  <c r="E14" i="7"/>
  <c r="C26" i="4"/>
  <c r="B13" i="7"/>
  <c r="C26" i="7"/>
  <c r="C13" i="7"/>
  <c r="C28" i="7" s="1"/>
  <c r="E24" i="7"/>
  <c r="E26" i="7" s="1"/>
  <c r="F24" i="7"/>
  <c r="E30" i="7"/>
  <c r="F30" i="7"/>
  <c r="E35" i="7"/>
  <c r="F35" i="7"/>
  <c r="E42" i="7"/>
  <c r="F42" i="7"/>
  <c r="F46" i="4" l="1"/>
  <c r="F48" i="4" s="1"/>
  <c r="E48" i="4"/>
  <c r="C28" i="4"/>
  <c r="E48" i="7"/>
  <c r="B28" i="4"/>
  <c r="F48" i="7"/>
</calcChain>
</file>

<file path=xl/sharedStrings.xml><?xml version="1.0" encoding="utf-8"?>
<sst xmlns="http://schemas.openxmlformats.org/spreadsheetml/2006/main" count="258" uniqueCount="74">
  <si>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</si>
  <si>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</si>
  <si>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</si>
  <si>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</si>
  <si>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</si>
  <si>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</si>
  <si>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</si>
  <si>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</si>
  <si>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</si>
  <si>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</si>
  <si>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</si>
  <si>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</si>
  <si>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</si>
  <si>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</si>
  <si>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</si>
  <si>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</si>
  <si>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</si>
  <si>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</si>
  <si>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</si>
  <si>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</si>
  <si>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</si>
  <si>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</si>
  <si>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</si>
  <si>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</si>
  <si>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</si>
  <si>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</si>
  <si>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</si>
  <si>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</si>
  <si>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</si>
  <si>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</si>
  <si>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</si>
  <si>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</si>
  <si>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</si>
  <si>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</si>
  <si>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</si>
  <si>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</si>
  <si>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</si>
  <si>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</si>
  <si>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</si>
  <si>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</si>
  <si>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</si>
  <si>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</si>
  <si>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</si>
  <si>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</si>
  <si>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</si>
  <si>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</si>
  <si>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</si>
  <si>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</si>
  <si>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</si>
  <si>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</si>
  <si>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</si>
  <si>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</si>
  <si>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</si>
  <si>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</si>
  <si>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</si>
  <si>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</si>
  <si>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</si>
  <si>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</si>
  <si>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</si>
  <si>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</si>
  <si>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Cultura de Acámbaro, Guanajuato
Estado de Situación Financiera
Al 31 de Diciembre de 2022
(Cifras en Pesos)</t>
  </si>
  <si>
    <t>Sistema para el Desarrollo Integral de la Familia del Municipio de Acámbaro, Guanajuato
Estado de Situación Financiera
Al 31 de Diciembre de 2022
(Cifras en Pesos)</t>
  </si>
  <si>
    <t>___________________________________________________</t>
  </si>
  <si>
    <t>__________________________________________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</si>
  <si>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</si>
  <si>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</si>
  <si>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</si>
  <si>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</si>
  <si>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>Junta Municipal de Agua Potable y Alcantarillado de Acámbaro, Gto.
Estado de Situación Financiera
Al 31 de Diciembre de 2022
(Cifras en Pesos)</t>
  </si>
  <si>
    <t>IMCA</t>
  </si>
  <si>
    <t>DIF</t>
  </si>
  <si>
    <t>JUMAPA</t>
  </si>
  <si>
    <t>INTEGRAL</t>
  </si>
  <si>
    <t>INTEGRAL DE PARAMUNICIPALES DEL MUNICIPIO DE ACAMBARO, GTO.
ESTADO DE SITUACION FINANCIERA
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</si>
</sst>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right" vertical="top" wrapText="1"/>
      <protection locked="0"/>
    </xf>
    <xf numFmtId="43" fontId="3" fillId="0" borderId="0" xfId="17" applyFont="1" applyAlignment="1" applyProtection="1">
      <alignment vertical="top" wrapText="1"/>
      <protection locked="0"/>
    </xf>
    <xf numFmtId="43" fontId="3" fillId="0" borderId="0" xfId="17" applyFont="1" applyAlignment="1" applyProtection="1">
      <alignment vertical="top"/>
      <protection locked="0"/>
    </xf>
    <xf numFmtId="43" fontId="3" fillId="0" borderId="5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 applyProtection="1">
      <alignment vertical="top"/>
      <protection locked="0"/>
    </xf>
    <xf numFmtId="43" fontId="3" fillId="0" borderId="6" xfId="17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6A76F98B-801F-43C9-BE5E-56D65DA55D3C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2438399</xdr:colOff>
      <xdr:row>56</xdr:row>
      <xdr:rowOff>66675</xdr:rowOff>
    </xdr:from>
    <xdr:to>
      <xdr:col>3</xdr:col>
      <xdr:colOff>3086100</xdr:colOff>
      <xdr:row>60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6CF59B-25E5-4C44-9E8A-8C00A3B0F27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438399" y="8943975"/>
          <a:ext cx="5991226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28" zoomScaleNormal="100" zoomScaleSheetLayoutView="100" workbookViewId="0">
      <selection activeCell="B74" sqref="B74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1" t="s">
        <v>73</v>
      </c>
      <c r="B1" s="42"/>
      <c r="C1" s="42"/>
      <c r="D1" s="42"/>
      <c r="E1" s="42"/>
      <c r="F1" s="43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f>'ESF IMCA'!B5+'ESF DIF'!B5+'ESF JUMAPA'!B5</f>
        <v>33937972.380000003</v>
      </c>
      <c r="C5" s="11">
        <f>'ESF IMCA'!C5+'ESF DIF'!C5+'ESF JUMAPA'!C5</f>
        <v>27521111.259999998</v>
      </c>
      <c r="D5" s="10" t="s">
        <v>36</v>
      </c>
      <c r="E5" s="11">
        <f>'ESF IMCA'!E5+'ESF DIF'!E5+'ESF JUMAPA'!E5</f>
        <v>24850957.579999998</v>
      </c>
      <c r="F5" s="12">
        <f>'ESF IMCA'!F5+'ESF DIF'!F5+'ESF JUMAPA'!F5</f>
        <v>23956054.110000003</v>
      </c>
    </row>
    <row r="6" spans="1:6" x14ac:dyDescent="0.2">
      <c r="A6" s="10" t="s">
        <v>23</v>
      </c>
      <c r="B6" s="11">
        <f>'ESF IMCA'!B6+'ESF DIF'!B6+'ESF JUMAPA'!B6</f>
        <v>34434252.270000003</v>
      </c>
      <c r="C6" s="11">
        <f>'ESF IMCA'!C6+'ESF DIF'!C6+'ESF JUMAPA'!C6</f>
        <v>33190270.920000002</v>
      </c>
      <c r="D6" s="10" t="s">
        <v>37</v>
      </c>
      <c r="E6" s="11">
        <f>'ESF IMCA'!E6+'ESF DIF'!E6+'ESF JUMAPA'!E6</f>
        <v>0</v>
      </c>
      <c r="F6" s="12">
        <f>'ESF IMCA'!F6+'ESF DIF'!F6+'ESF JUMAPA'!F6</f>
        <v>0</v>
      </c>
    </row>
    <row r="7" spans="1:6" x14ac:dyDescent="0.2">
      <c r="A7" s="10" t="s">
        <v>24</v>
      </c>
      <c r="B7" s="11">
        <f>'ESF IMCA'!B7+'ESF DIF'!B7+'ESF JUMAPA'!B7</f>
        <v>116429.43</v>
      </c>
      <c r="C7" s="11">
        <f>'ESF IMCA'!C7+'ESF DIF'!C7+'ESF JUMAPA'!C7</f>
        <v>101189.43</v>
      </c>
      <c r="D7" s="10" t="s">
        <v>6</v>
      </c>
      <c r="E7" s="11">
        <f>'ESF IMCA'!E7+'ESF DIF'!E7+'ESF JUMAPA'!E7</f>
        <v>0</v>
      </c>
      <c r="F7" s="12">
        <f>'ESF IMCA'!F7+'ESF DIF'!F7+'ESF JUMAPA'!F7</f>
        <v>0</v>
      </c>
    </row>
    <row r="8" spans="1:6" x14ac:dyDescent="0.2">
      <c r="A8" s="10" t="s">
        <v>25</v>
      </c>
      <c r="B8" s="11">
        <f>'ESF IMCA'!B8+'ESF DIF'!B8+'ESF JUMAPA'!B8</f>
        <v>0</v>
      </c>
      <c r="C8" s="11">
        <f>'ESF IMCA'!C8+'ESF DIF'!C8+'ESF JUMAPA'!C8</f>
        <v>0</v>
      </c>
      <c r="D8" s="10" t="s">
        <v>7</v>
      </c>
      <c r="E8" s="11">
        <f>'ESF IMCA'!E8+'ESF DIF'!E8+'ESF JUMAPA'!E8</f>
        <v>0</v>
      </c>
      <c r="F8" s="12">
        <f>'ESF IMCA'!F8+'ESF DIF'!F8+'ESF JUMAPA'!F8</f>
        <v>0</v>
      </c>
    </row>
    <row r="9" spans="1:6" x14ac:dyDescent="0.2">
      <c r="A9" s="10" t="s">
        <v>26</v>
      </c>
      <c r="B9" s="11">
        <f>'ESF IMCA'!B9+'ESF DIF'!B9+'ESF JUMAPA'!B9</f>
        <v>1227012.3999999999</v>
      </c>
      <c r="C9" s="11">
        <f>'ESF IMCA'!C9+'ESF DIF'!C9+'ESF JUMAPA'!C9</f>
        <v>705169.92000000004</v>
      </c>
      <c r="D9" s="10" t="s">
        <v>38</v>
      </c>
      <c r="E9" s="11">
        <f>'ESF IMCA'!E9+'ESF DIF'!E9+'ESF JUMAPA'!E9</f>
        <v>0</v>
      </c>
      <c r="F9" s="12">
        <f>'ESF IMCA'!F9+'ESF DIF'!F9+'ESF JUMAPA'!F9</f>
        <v>0</v>
      </c>
    </row>
    <row r="10" spans="1:6" ht="22.5" x14ac:dyDescent="0.2">
      <c r="A10" s="10" t="s">
        <v>27</v>
      </c>
      <c r="B10" s="11">
        <f>'ESF IMCA'!B10+'ESF DIF'!B10+'ESF JUMAPA'!B10</f>
        <v>0</v>
      </c>
      <c r="C10" s="11">
        <f>'ESF IMCA'!C10+'ESF DIF'!C10+'ESF JUMAPA'!C10</f>
        <v>0</v>
      </c>
      <c r="D10" s="10" t="s">
        <v>39</v>
      </c>
      <c r="E10" s="11">
        <f>'ESF IMCA'!E10+'ESF DIF'!E10+'ESF JUMAPA'!E10</f>
        <v>0</v>
      </c>
      <c r="F10" s="12">
        <f>'ESF IMCA'!F10+'ESF DIF'!F10+'ESF JUMAPA'!F10</f>
        <v>0</v>
      </c>
    </row>
    <row r="11" spans="1:6" x14ac:dyDescent="0.2">
      <c r="A11" s="10" t="s">
        <v>17</v>
      </c>
      <c r="B11" s="11">
        <f>'ESF IMCA'!B11+'ESF DIF'!B11+'ESF JUMAPA'!B11</f>
        <v>0</v>
      </c>
      <c r="C11" s="11">
        <f>'ESF IMCA'!C11+'ESF DIF'!C11+'ESF JUMAPA'!C11</f>
        <v>0</v>
      </c>
      <c r="D11" s="10" t="s">
        <v>8</v>
      </c>
      <c r="E11" s="11">
        <f>'ESF IMCA'!E11+'ESF DIF'!E11+'ESF JUMAPA'!E11</f>
        <v>0</v>
      </c>
      <c r="F11" s="12">
        <f>'ESF IMCA'!F11+'ESF DIF'!F11+'ESF JUMAPA'!F11</f>
        <v>0</v>
      </c>
    </row>
    <row r="12" spans="1:6" x14ac:dyDescent="0.2">
      <c r="A12" s="13"/>
      <c r="B12" s="8"/>
      <c r="C12" s="8"/>
      <c r="D12" s="10" t="s">
        <v>40</v>
      </c>
      <c r="E12" s="11">
        <f>'ESF IMCA'!E12+'ESF DIF'!E12+'ESF JUMAPA'!E12</f>
        <v>0</v>
      </c>
      <c r="F12" s="12">
        <f>'ESF IMCA'!F12+'ESF DIF'!F12+'ESF JUMAPA'!F12</f>
        <v>0</v>
      </c>
    </row>
    <row r="13" spans="1:6" x14ac:dyDescent="0.2">
      <c r="A13" s="9" t="s">
        <v>53</v>
      </c>
      <c r="B13" s="14">
        <f>SUM(B5:B11)</f>
        <v>69715666.480000019</v>
      </c>
      <c r="C13" s="14">
        <f>SUM(C5:C11)</f>
        <v>61517741.530000001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24850957.579999998</v>
      </c>
      <c r="F14" s="19">
        <f>SUM(F5:F12)</f>
        <v>23956054.110000003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f>'ESF IMCA'!B16+'ESF DIF'!B16+'ESF JUMAPA'!B16</f>
        <v>0</v>
      </c>
      <c r="C16" s="11">
        <f>'ESF IMCA'!C16+'ESF DIF'!C16+'ESF JUMAPA'!C16</f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f>'ESF IMCA'!B17+'ESF DIF'!B17+'ESF JUMAPA'!B17</f>
        <v>0</v>
      </c>
      <c r="C17" s="11">
        <f>'ESF IMCA'!C17+'ESF DIF'!C17+'ESF JUMAPA'!C17</f>
        <v>0</v>
      </c>
      <c r="D17" s="10" t="s">
        <v>9</v>
      </c>
      <c r="E17" s="11">
        <f>'ESF IMCA'!E17+'ESF DIF'!E17+'ESF JUMAPA'!E17</f>
        <v>72654.399999999994</v>
      </c>
      <c r="F17" s="12">
        <f>'ESF IMCA'!F17+'ESF DIF'!F17+'ESF JUMAPA'!F17</f>
        <v>72654.399999999994</v>
      </c>
    </row>
    <row r="18" spans="1:6" x14ac:dyDescent="0.2">
      <c r="A18" s="10" t="s">
        <v>30</v>
      </c>
      <c r="B18" s="11">
        <f>'ESF IMCA'!B18+'ESF DIF'!B18+'ESF JUMAPA'!B18</f>
        <v>48867498.420000002</v>
      </c>
      <c r="C18" s="11">
        <f>'ESF IMCA'!C18+'ESF DIF'!C18+'ESF JUMAPA'!C18</f>
        <v>48867498.420000002</v>
      </c>
      <c r="D18" s="10" t="s">
        <v>10</v>
      </c>
      <c r="E18" s="11">
        <f>'ESF IMCA'!E18+'ESF DIF'!E18+'ESF JUMAPA'!E18</f>
        <v>0</v>
      </c>
      <c r="F18" s="12">
        <f>'ESF IMCA'!F18+'ESF DIF'!F18+'ESF JUMAPA'!F18</f>
        <v>0</v>
      </c>
    </row>
    <row r="19" spans="1:6" x14ac:dyDescent="0.2">
      <c r="A19" s="10" t="s">
        <v>31</v>
      </c>
      <c r="B19" s="11">
        <f>'ESF IMCA'!B19+'ESF DIF'!B19+'ESF JUMAPA'!B19</f>
        <v>36256614.07</v>
      </c>
      <c r="C19" s="11">
        <f>'ESF IMCA'!C19+'ESF DIF'!C19+'ESF JUMAPA'!C19</f>
        <v>35076563.800000004</v>
      </c>
      <c r="D19" s="10" t="s">
        <v>11</v>
      </c>
      <c r="E19" s="11">
        <f>'ESF IMCA'!E19+'ESF DIF'!E19+'ESF JUMAPA'!E19</f>
        <v>0</v>
      </c>
      <c r="F19" s="12">
        <f>'ESF IMCA'!F19+'ESF DIF'!F19+'ESF JUMAPA'!F19</f>
        <v>0</v>
      </c>
    </row>
    <row r="20" spans="1:6" x14ac:dyDescent="0.2">
      <c r="A20" s="10" t="s">
        <v>32</v>
      </c>
      <c r="B20" s="11">
        <f>'ESF IMCA'!B20+'ESF DIF'!B20+'ESF JUMAPA'!B20</f>
        <v>3547772.29</v>
      </c>
      <c r="C20" s="11">
        <f>'ESF IMCA'!C20+'ESF DIF'!C20+'ESF JUMAPA'!C20</f>
        <v>1016164.94</v>
      </c>
      <c r="D20" s="10" t="s">
        <v>41</v>
      </c>
      <c r="E20" s="11">
        <f>'ESF IMCA'!E20+'ESF DIF'!E20+'ESF JUMAPA'!E20</f>
        <v>0</v>
      </c>
      <c r="F20" s="12">
        <f>'ESF IMCA'!F20+'ESF DIF'!F20+'ESF JUMAPA'!F20</f>
        <v>0</v>
      </c>
    </row>
    <row r="21" spans="1:6" ht="22.5" x14ac:dyDescent="0.2">
      <c r="A21" s="10" t="s">
        <v>33</v>
      </c>
      <c r="B21" s="11">
        <f>'ESF IMCA'!B21+'ESF DIF'!B21+'ESF JUMAPA'!B21</f>
        <v>-9538531.620000001</v>
      </c>
      <c r="C21" s="11">
        <f>'ESF IMCA'!C21+'ESF DIF'!C21+'ESF JUMAPA'!C21</f>
        <v>-7046337.6600000001</v>
      </c>
      <c r="D21" s="10" t="s">
        <v>58</v>
      </c>
      <c r="E21" s="11">
        <f>'ESF IMCA'!E21+'ESF DIF'!E21+'ESF JUMAPA'!E21</f>
        <v>0</v>
      </c>
      <c r="F21" s="12">
        <f>'ESF IMCA'!F21+'ESF DIF'!F21+'ESF JUMAPA'!F21</f>
        <v>0</v>
      </c>
    </row>
    <row r="22" spans="1:6" x14ac:dyDescent="0.2">
      <c r="A22" s="10" t="s">
        <v>34</v>
      </c>
      <c r="B22" s="11">
        <f>'ESF IMCA'!B22+'ESF DIF'!B22+'ESF JUMAPA'!B22</f>
        <v>3922970.1300000004</v>
      </c>
      <c r="C22" s="11">
        <f>'ESF IMCA'!C22+'ESF DIF'!C22+'ESF JUMAPA'!C22</f>
        <v>3922970.1300000004</v>
      </c>
      <c r="D22" s="10" t="s">
        <v>12</v>
      </c>
      <c r="E22" s="11">
        <f>'ESF IMCA'!E22+'ESF DIF'!E22+'ESF JUMAPA'!E22</f>
        <v>0</v>
      </c>
      <c r="F22" s="12">
        <f>'ESF IMCA'!F22+'ESF DIF'!F22+'ESF JUMAPA'!F22</f>
        <v>0</v>
      </c>
    </row>
    <row r="23" spans="1:6" x14ac:dyDescent="0.2">
      <c r="A23" s="10" t="s">
        <v>5</v>
      </c>
      <c r="B23" s="11">
        <f>'ESF IMCA'!B23+'ESF DIF'!B23+'ESF JUMAPA'!B23</f>
        <v>0</v>
      </c>
      <c r="C23" s="11">
        <f>'ESF IMCA'!C23+'ESF DIF'!C23+'ESF JUMAPA'!C23</f>
        <v>0</v>
      </c>
      <c r="D23" s="13"/>
      <c r="E23" s="8"/>
      <c r="F23" s="16"/>
    </row>
    <row r="24" spans="1:6" x14ac:dyDescent="0.2">
      <c r="A24" s="10" t="s">
        <v>35</v>
      </c>
      <c r="B24" s="11">
        <f>'ESF IMCA'!B24+'ESF DIF'!B24+'ESF JUMAPA'!B24</f>
        <v>0</v>
      </c>
      <c r="C24" s="11">
        <f>'ESF IMCA'!C24+'ESF DIF'!C24+'ESF JUMAPA'!C24</f>
        <v>0</v>
      </c>
      <c r="D24" s="9" t="s">
        <v>57</v>
      </c>
      <c r="E24" s="14">
        <f>SUM(E17:E22)</f>
        <v>72654.399999999994</v>
      </c>
      <c r="F24" s="19">
        <f>SUM(F17:F22)</f>
        <v>72654.399999999994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SUM(B16:B24)</f>
        <v>83056323.290000007</v>
      </c>
      <c r="C26" s="14">
        <f>SUM(C16:C24)</f>
        <v>81836859.629999995</v>
      </c>
      <c r="D26" s="20" t="s">
        <v>50</v>
      </c>
      <c r="E26" s="14">
        <f>E14+E24</f>
        <v>24923611.979999997</v>
      </c>
      <c r="F26" s="19">
        <f>F14+F24</f>
        <v>24028708.510000002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B13+B26</f>
        <v>152771989.77000004</v>
      </c>
      <c r="C28" s="14">
        <f>C13+C26</f>
        <v>143354601.16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42</v>
      </c>
      <c r="E30" s="14">
        <f>SUM(E31:E33)</f>
        <v>142204670.70000002</v>
      </c>
      <c r="F30" s="14">
        <f>SUM(F31:F33)</f>
        <v>142204670.70000002</v>
      </c>
    </row>
    <row r="31" spans="1:6" x14ac:dyDescent="0.2">
      <c r="A31" s="21"/>
      <c r="B31" s="22"/>
      <c r="C31" s="16"/>
      <c r="D31" s="10" t="s">
        <v>2</v>
      </c>
      <c r="E31" s="11">
        <f>'ESF IMCA'!E31+'ESF DIF'!E31+'ESF JUMAPA'!E31</f>
        <v>141500118.20000002</v>
      </c>
      <c r="F31" s="12">
        <f>'ESF IMCA'!F31+'ESF DIF'!F31+'ESF JUMAPA'!F31</f>
        <v>141500118.20000002</v>
      </c>
    </row>
    <row r="32" spans="1:6" x14ac:dyDescent="0.2">
      <c r="A32" s="21"/>
      <c r="B32" s="22"/>
      <c r="C32" s="16"/>
      <c r="D32" s="10" t="s">
        <v>13</v>
      </c>
      <c r="E32" s="11">
        <f>'ESF IMCA'!E32+'ESF DIF'!E32+'ESF JUMAPA'!E32</f>
        <v>704552.5</v>
      </c>
      <c r="F32" s="12">
        <f>'ESF IMCA'!F32+'ESF DIF'!F32+'ESF JUMAPA'!F32</f>
        <v>704552.5</v>
      </c>
    </row>
    <row r="33" spans="1:6" x14ac:dyDescent="0.2">
      <c r="A33" s="21"/>
      <c r="B33" s="22"/>
      <c r="C33" s="16"/>
      <c r="D33" s="10" t="s">
        <v>45</v>
      </c>
      <c r="E33" s="11">
        <f>'ESF IMCA'!E33+'ESF DIF'!E33+'ESF JUMAPA'!E33</f>
        <v>0</v>
      </c>
      <c r="F33" s="12">
        <f>'ESF IMCA'!F33+'ESF DIF'!F33+'ESF JUMAPA'!F33</f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44</v>
      </c>
      <c r="E35" s="14">
        <f>SUM(E36:E40)</f>
        <v>-14356292.91</v>
      </c>
      <c r="F35" s="14">
        <f>SUM(F36:F40)</f>
        <v>-22878778.050000001</v>
      </c>
    </row>
    <row r="36" spans="1:6" x14ac:dyDescent="0.2">
      <c r="A36" s="21"/>
      <c r="B36" s="22"/>
      <c r="C36" s="16"/>
      <c r="D36" s="10" t="s">
        <v>46</v>
      </c>
      <c r="E36" s="11">
        <f>'ESF IMCA'!E36+'ESF DIF'!E36+'ESF JUMAPA'!E36</f>
        <v>9093801.9100000001</v>
      </c>
      <c r="F36" s="12">
        <f>'ESF IMCA'!F36+'ESF DIF'!F36+'ESF JUMAPA'!F36</f>
        <v>10350069.300000001</v>
      </c>
    </row>
    <row r="37" spans="1:6" x14ac:dyDescent="0.2">
      <c r="A37" s="21"/>
      <c r="B37" s="22"/>
      <c r="C37" s="16"/>
      <c r="D37" s="10" t="s">
        <v>14</v>
      </c>
      <c r="E37" s="11">
        <f>'ESF IMCA'!E37+'ESF DIF'!E37+'ESF JUMAPA'!E37</f>
        <v>-23450094.82</v>
      </c>
      <c r="F37" s="12">
        <f>'ESF IMCA'!F37+'ESF DIF'!F37+'ESF JUMAPA'!F37</f>
        <v>-33228847.350000001</v>
      </c>
    </row>
    <row r="38" spans="1:6" x14ac:dyDescent="0.2">
      <c r="A38" s="21"/>
      <c r="B38" s="22"/>
      <c r="C38" s="16"/>
      <c r="D38" s="10" t="s">
        <v>3</v>
      </c>
      <c r="E38" s="11">
        <f>'ESF IMCA'!E38+'ESF DIF'!E38+'ESF JUMAPA'!E38</f>
        <v>0</v>
      </c>
      <c r="F38" s="12">
        <f>'ESF IMCA'!F38+'ESF DIF'!F38+'ESF JUMAPA'!F38</f>
        <v>0</v>
      </c>
    </row>
    <row r="39" spans="1:6" x14ac:dyDescent="0.2">
      <c r="A39" s="21"/>
      <c r="B39" s="22"/>
      <c r="C39" s="16"/>
      <c r="D39" s="10" t="s">
        <v>4</v>
      </c>
      <c r="E39" s="11">
        <f>'ESF IMCA'!E39+'ESF DIF'!E39+'ESF JUMAPA'!E39</f>
        <v>0</v>
      </c>
      <c r="F39" s="12">
        <f>'ESF IMCA'!F39+'ESF DIF'!F39+'ESF JUMAPA'!F39</f>
        <v>0</v>
      </c>
    </row>
    <row r="40" spans="1:6" x14ac:dyDescent="0.2">
      <c r="A40" s="21"/>
      <c r="B40" s="22"/>
      <c r="C40" s="16"/>
      <c r="D40" s="10" t="s">
        <v>47</v>
      </c>
      <c r="E40" s="11">
        <f>'ESF IMCA'!E40+'ESF DIF'!E40+'ESF JUMAPA'!E40</f>
        <v>0</v>
      </c>
      <c r="F40" s="12">
        <f>'ESF IMCA'!F40+'ESF DIF'!F40+'ESF JUMAPA'!F40</f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1"/>
      <c r="B43" s="22"/>
      <c r="C43" s="16"/>
      <c r="D43" s="10" t="s">
        <v>15</v>
      </c>
      <c r="E43" s="11">
        <f>'ESF IMCA'!E43+'ESF DIF'!E43+'ESF JUMAPA'!E43</f>
        <v>0</v>
      </c>
      <c r="F43" s="12">
        <f>'ESF IMCA'!F43+'ESF DIF'!F43+'ESF JUMAPA'!F43</f>
        <v>0</v>
      </c>
    </row>
    <row r="44" spans="1:6" x14ac:dyDescent="0.2">
      <c r="A44" s="21"/>
      <c r="B44" s="22"/>
      <c r="C44" s="16"/>
      <c r="D44" s="10" t="s">
        <v>16</v>
      </c>
      <c r="E44" s="11">
        <f>'ESF IMCA'!E44+'ESF DIF'!E44+'ESF JUMAPA'!E44</f>
        <v>0</v>
      </c>
      <c r="F44" s="12">
        <f>'ESF IMCA'!F44+'ESF DIF'!F44+'ESF JUMAPA'!F44</f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48</v>
      </c>
      <c r="E46" s="14">
        <f>E30+E35+E42</f>
        <v>127848377.79000002</v>
      </c>
      <c r="F46" s="19">
        <f>F30+F35+F42</f>
        <v>119325892.65000002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49</v>
      </c>
      <c r="E48" s="14">
        <f>E26+E46</f>
        <v>152771989.77000001</v>
      </c>
      <c r="F48" s="14">
        <f>F26+F46</f>
        <v>143354601.16000003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  <row r="54" spans="1:6" hidden="1" x14ac:dyDescent="0.2"/>
    <row r="55" spans="1:6" hidden="1" x14ac:dyDescent="0.2">
      <c r="A55" s="35" t="s">
        <v>69</v>
      </c>
      <c r="B55" s="36">
        <v>3309672</v>
      </c>
      <c r="C55" s="37">
        <v>2875781</v>
      </c>
      <c r="D55" s="37"/>
      <c r="E55" s="37">
        <v>3309672</v>
      </c>
      <c r="F55" s="37">
        <v>2875781</v>
      </c>
    </row>
    <row r="56" spans="1:6" hidden="1" x14ac:dyDescent="0.2">
      <c r="A56" s="35" t="s">
        <v>70</v>
      </c>
      <c r="B56" s="36">
        <v>11363654</v>
      </c>
      <c r="C56" s="37">
        <v>10429363</v>
      </c>
      <c r="D56" s="37"/>
      <c r="E56" s="37">
        <v>11363654</v>
      </c>
      <c r="F56" s="37">
        <v>10429363</v>
      </c>
    </row>
    <row r="57" spans="1:6" hidden="1" x14ac:dyDescent="0.2">
      <c r="A57" s="35" t="s">
        <v>71</v>
      </c>
      <c r="B57" s="36">
        <v>138098663</v>
      </c>
      <c r="C57" s="39">
        <v>130049456</v>
      </c>
      <c r="D57" s="37"/>
      <c r="E57" s="37">
        <v>138098663</v>
      </c>
      <c r="F57" s="37">
        <v>130049456</v>
      </c>
    </row>
    <row r="58" spans="1:6" ht="12" hidden="1" thickBot="1" x14ac:dyDescent="0.25">
      <c r="A58" s="35" t="s">
        <v>72</v>
      </c>
      <c r="B58" s="38">
        <f>SUM(B55:B57)</f>
        <v>152771989</v>
      </c>
      <c r="C58" s="40">
        <f>SUM(C55:C57)</f>
        <v>143354600</v>
      </c>
      <c r="D58" s="37"/>
      <c r="E58" s="38">
        <f>SUM(E55:E57)</f>
        <v>152771989</v>
      </c>
      <c r="F58" s="38">
        <f>SUM(F55:F57)</f>
        <v>143354600</v>
      </c>
    </row>
    <row r="59" spans="1:6" ht="12" hidden="1" thickTop="1" x14ac:dyDescent="0.2"/>
  </sheetData>
  <sheetProtection formatCells="0" formatColumns="0" formatRows="0" autoFilter="0"/>
  <mergeCells count="1">
    <mergeCell ref="A1:F1"/>
  </mergeCells>
  <printOptions horizontalCentered="1"/>
  <pageMargins left="0.25" right="0.25" top="0.75" bottom="0.75" header="0.3" footer="0.3"/>
  <pageSetup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3A84-9FE9-4FB6-A13F-867F41738751}">
  <sheetPr>
    <pageSetUpPr fitToPage="1"/>
  </sheetPr>
  <dimension ref="A1:F51"/>
  <sheetViews>
    <sheetView topLeftCell="A19" workbookViewId="0">
      <selection activeCell="C35" sqref="C3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x14ac:dyDescent="0.2">
      <c r="A1" s="41" t="s">
        <v>60</v>
      </c>
      <c r="B1" s="42"/>
      <c r="C1" s="42"/>
      <c r="D1" s="42"/>
      <c r="E1" s="42"/>
      <c r="F1" s="43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24"/>
      <c r="C3" s="24"/>
      <c r="D3" s="7" t="s">
        <v>1</v>
      </c>
      <c r="E3" s="24"/>
      <c r="F3" s="24"/>
    </row>
    <row r="4" spans="1:6" x14ac:dyDescent="0.2">
      <c r="A4" s="9" t="s">
        <v>18</v>
      </c>
      <c r="B4" s="24"/>
      <c r="C4" s="24"/>
      <c r="D4" s="9" t="s">
        <v>20</v>
      </c>
      <c r="E4" s="24"/>
      <c r="F4" s="24"/>
    </row>
    <row r="5" spans="1:6" x14ac:dyDescent="0.2">
      <c r="A5" s="10" t="s">
        <v>22</v>
      </c>
      <c r="B5" s="25">
        <v>2359314.69</v>
      </c>
      <c r="C5" s="25">
        <v>1964978.45</v>
      </c>
      <c r="D5" s="10" t="s">
        <v>36</v>
      </c>
      <c r="E5" s="25">
        <v>592306.64</v>
      </c>
      <c r="F5" s="26">
        <v>601848.38</v>
      </c>
    </row>
    <row r="6" spans="1:6" x14ac:dyDescent="0.2">
      <c r="A6" s="10" t="s">
        <v>23</v>
      </c>
      <c r="B6" s="25">
        <v>202640.23</v>
      </c>
      <c r="C6" s="25">
        <v>184505.23</v>
      </c>
      <c r="D6" s="10" t="s">
        <v>37</v>
      </c>
      <c r="E6" s="25">
        <v>0</v>
      </c>
      <c r="F6" s="26">
        <v>0</v>
      </c>
    </row>
    <row r="7" spans="1:6" x14ac:dyDescent="0.2">
      <c r="A7" s="10" t="s">
        <v>24</v>
      </c>
      <c r="B7" s="25">
        <v>7000</v>
      </c>
      <c r="C7" s="25">
        <v>7000</v>
      </c>
      <c r="D7" s="10" t="s">
        <v>6</v>
      </c>
      <c r="E7" s="25">
        <v>0</v>
      </c>
      <c r="F7" s="26">
        <v>0</v>
      </c>
    </row>
    <row r="8" spans="1:6" x14ac:dyDescent="0.2">
      <c r="A8" s="10" t="s">
        <v>25</v>
      </c>
      <c r="B8" s="25">
        <v>0</v>
      </c>
      <c r="C8" s="25">
        <v>0</v>
      </c>
      <c r="D8" s="10" t="s">
        <v>7</v>
      </c>
      <c r="E8" s="25">
        <v>0</v>
      </c>
      <c r="F8" s="26">
        <v>0</v>
      </c>
    </row>
    <row r="9" spans="1:6" x14ac:dyDescent="0.2">
      <c r="A9" s="10" t="s">
        <v>26</v>
      </c>
      <c r="B9" s="25">
        <v>0</v>
      </c>
      <c r="C9" s="25">
        <v>0</v>
      </c>
      <c r="D9" s="10" t="s">
        <v>38</v>
      </c>
      <c r="E9" s="25">
        <v>0</v>
      </c>
      <c r="F9" s="26">
        <v>0</v>
      </c>
    </row>
    <row r="10" spans="1:6" ht="22.5" x14ac:dyDescent="0.2">
      <c r="A10" s="10" t="s">
        <v>27</v>
      </c>
      <c r="B10" s="25">
        <v>0</v>
      </c>
      <c r="C10" s="25">
        <v>0</v>
      </c>
      <c r="D10" s="10" t="s">
        <v>39</v>
      </c>
      <c r="E10" s="25">
        <v>0</v>
      </c>
      <c r="F10" s="26">
        <v>0</v>
      </c>
    </row>
    <row r="11" spans="1:6" x14ac:dyDescent="0.2">
      <c r="A11" s="10" t="s">
        <v>17</v>
      </c>
      <c r="B11" s="25">
        <v>0</v>
      </c>
      <c r="C11" s="25">
        <v>0</v>
      </c>
      <c r="D11" s="10" t="s">
        <v>8</v>
      </c>
      <c r="E11" s="25">
        <v>0</v>
      </c>
      <c r="F11" s="26">
        <v>0</v>
      </c>
    </row>
    <row r="12" spans="1:6" x14ac:dyDescent="0.2">
      <c r="A12" s="13"/>
      <c r="B12" s="27"/>
      <c r="C12" s="27"/>
      <c r="D12" s="10" t="s">
        <v>40</v>
      </c>
      <c r="E12" s="25">
        <v>0</v>
      </c>
      <c r="F12" s="26">
        <v>0</v>
      </c>
    </row>
    <row r="13" spans="1:6" x14ac:dyDescent="0.2">
      <c r="A13" s="9" t="s">
        <v>53</v>
      </c>
      <c r="B13" s="28">
        <v>2568954.92</v>
      </c>
      <c r="C13" s="28">
        <v>2156483.6800000002</v>
      </c>
      <c r="D13" s="13"/>
      <c r="E13" s="29"/>
      <c r="F13" s="30"/>
    </row>
    <row r="14" spans="1:6" x14ac:dyDescent="0.2">
      <c r="A14" s="17"/>
      <c r="B14" s="27"/>
      <c r="C14" s="27"/>
      <c r="D14" s="9" t="s">
        <v>56</v>
      </c>
      <c r="E14" s="31">
        <v>592306.64</v>
      </c>
      <c r="F14" s="32">
        <v>601848.38</v>
      </c>
    </row>
    <row r="15" spans="1:6" x14ac:dyDescent="0.2">
      <c r="A15" s="9" t="s">
        <v>19</v>
      </c>
      <c r="B15" s="27"/>
      <c r="C15" s="27"/>
      <c r="D15" s="17"/>
      <c r="E15" s="27"/>
      <c r="F15" s="30"/>
    </row>
    <row r="16" spans="1:6" x14ac:dyDescent="0.2">
      <c r="A16" s="10" t="s">
        <v>28</v>
      </c>
      <c r="B16" s="25">
        <v>0</v>
      </c>
      <c r="C16" s="25">
        <v>0</v>
      </c>
      <c r="D16" s="9" t="s">
        <v>21</v>
      </c>
      <c r="E16" s="27"/>
      <c r="F16" s="27"/>
    </row>
    <row r="17" spans="1:6" x14ac:dyDescent="0.2">
      <c r="A17" s="10" t="s">
        <v>29</v>
      </c>
      <c r="B17" s="25">
        <v>0</v>
      </c>
      <c r="C17" s="25">
        <v>0</v>
      </c>
      <c r="D17" s="10" t="s">
        <v>9</v>
      </c>
      <c r="E17" s="25">
        <v>0</v>
      </c>
      <c r="F17" s="26">
        <v>0</v>
      </c>
    </row>
    <row r="18" spans="1:6" x14ac:dyDescent="0.2">
      <c r="A18" s="10" t="s">
        <v>30</v>
      </c>
      <c r="B18" s="25">
        <v>0</v>
      </c>
      <c r="C18" s="25">
        <v>0</v>
      </c>
      <c r="D18" s="10" t="s">
        <v>10</v>
      </c>
      <c r="E18" s="25">
        <v>0</v>
      </c>
      <c r="F18" s="26">
        <v>0</v>
      </c>
    </row>
    <row r="19" spans="1:6" x14ac:dyDescent="0.2">
      <c r="A19" s="10" t="s">
        <v>31</v>
      </c>
      <c r="B19" s="25">
        <v>831666.11</v>
      </c>
      <c r="C19" s="25">
        <v>796147.08</v>
      </c>
      <c r="D19" s="10" t="s">
        <v>11</v>
      </c>
      <c r="E19" s="25">
        <v>0</v>
      </c>
      <c r="F19" s="26">
        <v>0</v>
      </c>
    </row>
    <row r="20" spans="1:6" x14ac:dyDescent="0.2">
      <c r="A20" s="10" t="s">
        <v>32</v>
      </c>
      <c r="B20" s="25">
        <v>31385.4</v>
      </c>
      <c r="C20" s="25">
        <v>21629</v>
      </c>
      <c r="D20" s="10" t="s">
        <v>41</v>
      </c>
      <c r="E20" s="25">
        <v>0</v>
      </c>
      <c r="F20" s="26">
        <v>0</v>
      </c>
    </row>
    <row r="21" spans="1:6" ht="22.5" x14ac:dyDescent="0.2">
      <c r="A21" s="10" t="s">
        <v>33</v>
      </c>
      <c r="B21" s="25">
        <v>-122334.38</v>
      </c>
      <c r="C21" s="25">
        <v>-98478.3</v>
      </c>
      <c r="D21" s="10" t="s">
        <v>58</v>
      </c>
      <c r="E21" s="25">
        <v>0</v>
      </c>
      <c r="F21" s="26">
        <v>0</v>
      </c>
    </row>
    <row r="22" spans="1:6" x14ac:dyDescent="0.2">
      <c r="A22" s="10" t="s">
        <v>34</v>
      </c>
      <c r="B22" s="25">
        <v>0</v>
      </c>
      <c r="C22" s="25">
        <v>0</v>
      </c>
      <c r="D22" s="10" t="s">
        <v>12</v>
      </c>
      <c r="E22" s="25">
        <v>0</v>
      </c>
      <c r="F22" s="26">
        <v>0</v>
      </c>
    </row>
    <row r="23" spans="1:6" x14ac:dyDescent="0.2">
      <c r="A23" s="10" t="s">
        <v>5</v>
      </c>
      <c r="B23" s="25">
        <v>0</v>
      </c>
      <c r="C23" s="25">
        <v>0</v>
      </c>
      <c r="D23" s="13"/>
      <c r="E23" s="27"/>
      <c r="F23" s="30"/>
    </row>
    <row r="24" spans="1:6" x14ac:dyDescent="0.2">
      <c r="A24" s="10" t="s">
        <v>35</v>
      </c>
      <c r="B24" s="25">
        <v>0</v>
      </c>
      <c r="C24" s="25">
        <v>0</v>
      </c>
      <c r="D24" s="9" t="s">
        <v>57</v>
      </c>
      <c r="E24" s="28">
        <v>0</v>
      </c>
      <c r="F24" s="32">
        <v>0</v>
      </c>
    </row>
    <row r="25" spans="1:6" s="3" customFormat="1" x14ac:dyDescent="0.2">
      <c r="A25" s="13"/>
      <c r="B25" s="27"/>
      <c r="C25" s="27"/>
      <c r="D25" s="13"/>
      <c r="E25" s="27"/>
      <c r="F25" s="30"/>
    </row>
    <row r="26" spans="1:6" x14ac:dyDescent="0.2">
      <c r="A26" s="9" t="s">
        <v>54</v>
      </c>
      <c r="B26" s="28">
        <f>SUM(B16:B25)</f>
        <v>740717.13</v>
      </c>
      <c r="C26" s="28">
        <f>SUM(C16:C25)</f>
        <v>719297.77999999991</v>
      </c>
      <c r="D26" s="20" t="s">
        <v>50</v>
      </c>
      <c r="E26" s="28">
        <v>592306.64</v>
      </c>
      <c r="F26" s="32">
        <v>601848.38</v>
      </c>
    </row>
    <row r="27" spans="1:6" x14ac:dyDescent="0.2">
      <c r="A27" s="17"/>
      <c r="B27" s="27"/>
      <c r="C27" s="27"/>
      <c r="D27" s="17"/>
      <c r="E27" s="27"/>
      <c r="F27" s="30"/>
    </row>
    <row r="28" spans="1:6" x14ac:dyDescent="0.2">
      <c r="A28" s="9" t="s">
        <v>55</v>
      </c>
      <c r="B28" s="28">
        <f>B13+B26</f>
        <v>3309672.05</v>
      </c>
      <c r="C28" s="28">
        <f>C13+C26</f>
        <v>2875781.46</v>
      </c>
      <c r="D28" s="7" t="s">
        <v>43</v>
      </c>
      <c r="E28" s="27"/>
      <c r="F28" s="27"/>
    </row>
    <row r="29" spans="1:6" x14ac:dyDescent="0.2">
      <c r="A29" s="21"/>
      <c r="B29" s="22"/>
      <c r="C29" s="16"/>
      <c r="D29" s="17"/>
      <c r="E29" s="27"/>
      <c r="F29" s="27"/>
    </row>
    <row r="30" spans="1:6" x14ac:dyDescent="0.2">
      <c r="A30" s="21"/>
      <c r="B30" s="22"/>
      <c r="C30" s="16"/>
      <c r="D30" s="9" t="s">
        <v>42</v>
      </c>
      <c r="E30" s="28">
        <v>0</v>
      </c>
      <c r="F30" s="32">
        <v>0</v>
      </c>
    </row>
    <row r="31" spans="1:6" x14ac:dyDescent="0.2">
      <c r="A31" s="21"/>
      <c r="B31" s="22"/>
      <c r="C31" s="16"/>
      <c r="D31" s="10" t="s">
        <v>2</v>
      </c>
      <c r="E31" s="25">
        <v>0</v>
      </c>
      <c r="F31" s="26">
        <v>0</v>
      </c>
    </row>
    <row r="32" spans="1:6" x14ac:dyDescent="0.2">
      <c r="A32" s="21"/>
      <c r="B32" s="22"/>
      <c r="C32" s="16"/>
      <c r="D32" s="10" t="s">
        <v>13</v>
      </c>
      <c r="E32" s="25">
        <v>0</v>
      </c>
      <c r="F32" s="26">
        <v>0</v>
      </c>
    </row>
    <row r="33" spans="1:6" x14ac:dyDescent="0.2">
      <c r="A33" s="21"/>
      <c r="B33" s="22"/>
      <c r="C33" s="16"/>
      <c r="D33" s="10" t="s">
        <v>45</v>
      </c>
      <c r="E33" s="25">
        <v>0</v>
      </c>
      <c r="F33" s="26">
        <v>0</v>
      </c>
    </row>
    <row r="34" spans="1:6" x14ac:dyDescent="0.2">
      <c r="A34" s="21"/>
      <c r="B34" s="22"/>
      <c r="C34" s="16"/>
      <c r="D34" s="13"/>
      <c r="E34" s="27"/>
      <c r="F34" s="30"/>
    </row>
    <row r="35" spans="1:6" x14ac:dyDescent="0.2">
      <c r="A35" s="21"/>
      <c r="B35" s="22"/>
      <c r="C35" s="16"/>
      <c r="D35" s="9" t="s">
        <v>44</v>
      </c>
      <c r="E35" s="28">
        <v>2717365.41</v>
      </c>
      <c r="F35" s="32">
        <v>2273933.08</v>
      </c>
    </row>
    <row r="36" spans="1:6" x14ac:dyDescent="0.2">
      <c r="A36" s="21"/>
      <c r="B36" s="22"/>
      <c r="C36" s="16"/>
      <c r="D36" s="10" t="s">
        <v>46</v>
      </c>
      <c r="E36" s="25">
        <v>443432.33</v>
      </c>
      <c r="F36" s="26">
        <v>503990.77</v>
      </c>
    </row>
    <row r="37" spans="1:6" x14ac:dyDescent="0.2">
      <c r="A37" s="21"/>
      <c r="B37" s="22"/>
      <c r="C37" s="16"/>
      <c r="D37" s="10" t="s">
        <v>14</v>
      </c>
      <c r="E37" s="25">
        <v>2273933.08</v>
      </c>
      <c r="F37" s="26">
        <v>1769942.31</v>
      </c>
    </row>
    <row r="38" spans="1:6" x14ac:dyDescent="0.2">
      <c r="A38" s="21"/>
      <c r="B38" s="22"/>
      <c r="C38" s="16"/>
      <c r="D38" s="10" t="s">
        <v>3</v>
      </c>
      <c r="E38" s="25">
        <v>0</v>
      </c>
      <c r="F38" s="26">
        <v>0</v>
      </c>
    </row>
    <row r="39" spans="1:6" x14ac:dyDescent="0.2">
      <c r="A39" s="21"/>
      <c r="B39" s="22"/>
      <c r="C39" s="16"/>
      <c r="D39" s="10" t="s">
        <v>4</v>
      </c>
      <c r="E39" s="25">
        <v>0</v>
      </c>
      <c r="F39" s="26">
        <v>0</v>
      </c>
    </row>
    <row r="40" spans="1:6" x14ac:dyDescent="0.2">
      <c r="A40" s="21"/>
      <c r="B40" s="22"/>
      <c r="C40" s="16"/>
      <c r="D40" s="10" t="s">
        <v>47</v>
      </c>
      <c r="E40" s="25">
        <v>0</v>
      </c>
      <c r="F40" s="26">
        <v>0</v>
      </c>
    </row>
    <row r="41" spans="1:6" x14ac:dyDescent="0.2">
      <c r="A41" s="21"/>
      <c r="B41" s="22"/>
      <c r="C41" s="16"/>
      <c r="D41" s="13"/>
      <c r="E41" s="27"/>
      <c r="F41" s="30"/>
    </row>
    <row r="42" spans="1:6" ht="22.5" x14ac:dyDescent="0.2">
      <c r="A42" s="21"/>
      <c r="B42" s="22"/>
      <c r="C42" s="16"/>
      <c r="D42" s="9" t="s">
        <v>59</v>
      </c>
      <c r="E42" s="28">
        <v>0</v>
      </c>
      <c r="F42" s="32">
        <v>0</v>
      </c>
    </row>
    <row r="43" spans="1:6" x14ac:dyDescent="0.2">
      <c r="A43" s="21"/>
      <c r="B43" s="22"/>
      <c r="C43" s="16"/>
      <c r="D43" s="10" t="s">
        <v>15</v>
      </c>
      <c r="E43" s="25">
        <v>0</v>
      </c>
      <c r="F43" s="26">
        <v>0</v>
      </c>
    </row>
    <row r="44" spans="1:6" x14ac:dyDescent="0.2">
      <c r="A44" s="21"/>
      <c r="B44" s="22"/>
      <c r="C44" s="16"/>
      <c r="D44" s="10" t="s">
        <v>16</v>
      </c>
      <c r="E44" s="25">
        <v>0</v>
      </c>
      <c r="F44" s="26">
        <v>0</v>
      </c>
    </row>
    <row r="45" spans="1:6" x14ac:dyDescent="0.2">
      <c r="A45" s="21"/>
      <c r="B45" s="22"/>
      <c r="C45" s="16"/>
      <c r="D45" s="13"/>
      <c r="E45" s="27"/>
      <c r="F45" s="30"/>
    </row>
    <row r="46" spans="1:6" x14ac:dyDescent="0.2">
      <c r="A46" s="21"/>
      <c r="B46" s="22"/>
      <c r="C46" s="16"/>
      <c r="D46" s="9" t="s">
        <v>48</v>
      </c>
      <c r="E46" s="28">
        <v>2717365.41</v>
      </c>
      <c r="F46" s="32">
        <v>2273933.08</v>
      </c>
    </row>
    <row r="47" spans="1:6" x14ac:dyDescent="0.2">
      <c r="A47" s="21"/>
      <c r="B47" s="22"/>
      <c r="C47" s="16"/>
      <c r="D47" s="17"/>
      <c r="E47" s="27"/>
      <c r="F47" s="30"/>
    </row>
    <row r="48" spans="1:6" x14ac:dyDescent="0.2">
      <c r="A48" s="21"/>
      <c r="B48" s="22"/>
      <c r="C48" s="16"/>
      <c r="D48" s="9" t="s">
        <v>49</v>
      </c>
      <c r="E48" s="28">
        <v>3309672.0500000003</v>
      </c>
      <c r="F48" s="28">
        <v>2875781.46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</sheetData>
  <mergeCells count="1">
    <mergeCell ref="A1:F1"/>
  </mergeCells>
  <pageMargins left="0.98425196850393704" right="0.98425196850393704" top="0.98425196850393704" bottom="0.98425196850393704" header="0.51181102362204722" footer="0.51181102362204722"/>
  <pageSetup paperSize="9" scale="6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42B4-50B3-4145-892A-1624EB280498}">
  <sheetPr>
    <pageSetUpPr fitToPage="1"/>
  </sheetPr>
  <dimension ref="A1:F58"/>
  <sheetViews>
    <sheetView topLeftCell="A22" workbookViewId="0">
      <selection activeCell="B36" sqref="B3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x14ac:dyDescent="0.2">
      <c r="A1" s="41" t="s">
        <v>61</v>
      </c>
      <c r="B1" s="42"/>
      <c r="C1" s="42"/>
      <c r="D1" s="42"/>
      <c r="E1" s="42"/>
      <c r="F1" s="43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24"/>
      <c r="C3" s="24"/>
      <c r="D3" s="7" t="s">
        <v>1</v>
      </c>
      <c r="E3" s="24"/>
      <c r="F3" s="24"/>
    </row>
    <row r="4" spans="1:6" x14ac:dyDescent="0.2">
      <c r="A4" s="9" t="s">
        <v>18</v>
      </c>
      <c r="B4" s="24"/>
      <c r="C4" s="24"/>
      <c r="D4" s="9" t="s">
        <v>20</v>
      </c>
      <c r="E4" s="24"/>
      <c r="F4" s="24"/>
    </row>
    <row r="5" spans="1:6" x14ac:dyDescent="0.2">
      <c r="A5" s="10" t="s">
        <v>22</v>
      </c>
      <c r="B5" s="25">
        <v>3973459.05</v>
      </c>
      <c r="C5" s="25">
        <v>2999067.15</v>
      </c>
      <c r="D5" s="10" t="s">
        <v>36</v>
      </c>
      <c r="E5" s="25">
        <v>718221.72</v>
      </c>
      <c r="F5" s="26">
        <v>579753.63</v>
      </c>
    </row>
    <row r="6" spans="1:6" x14ac:dyDescent="0.2">
      <c r="A6" s="10" t="s">
        <v>23</v>
      </c>
      <c r="B6" s="25">
        <v>492055.16</v>
      </c>
      <c r="C6" s="25">
        <v>484753.82</v>
      </c>
      <c r="D6" s="10" t="s">
        <v>37</v>
      </c>
      <c r="E6" s="25">
        <v>0</v>
      </c>
      <c r="F6" s="26">
        <v>0</v>
      </c>
    </row>
    <row r="7" spans="1:6" x14ac:dyDescent="0.2">
      <c r="A7" s="10" t="s">
        <v>24</v>
      </c>
      <c r="B7" s="25">
        <v>5447.71</v>
      </c>
      <c r="C7" s="25">
        <v>5447.71</v>
      </c>
      <c r="D7" s="10" t="s">
        <v>6</v>
      </c>
      <c r="E7" s="25">
        <v>0</v>
      </c>
      <c r="F7" s="26">
        <v>0</v>
      </c>
    </row>
    <row r="8" spans="1:6" x14ac:dyDescent="0.2">
      <c r="A8" s="10" t="s">
        <v>25</v>
      </c>
      <c r="B8" s="25">
        <v>0</v>
      </c>
      <c r="C8" s="25">
        <v>0</v>
      </c>
      <c r="D8" s="10" t="s">
        <v>7</v>
      </c>
      <c r="E8" s="25">
        <v>0</v>
      </c>
      <c r="F8" s="26">
        <v>0</v>
      </c>
    </row>
    <row r="9" spans="1:6" x14ac:dyDescent="0.2">
      <c r="A9" s="10" t="s">
        <v>26</v>
      </c>
      <c r="B9" s="25">
        <v>0</v>
      </c>
      <c r="C9" s="25">
        <v>0</v>
      </c>
      <c r="D9" s="10" t="s">
        <v>38</v>
      </c>
      <c r="E9" s="25">
        <v>0</v>
      </c>
      <c r="F9" s="26">
        <v>0</v>
      </c>
    </row>
    <row r="10" spans="1:6" ht="22.5" x14ac:dyDescent="0.2">
      <c r="A10" s="10" t="s">
        <v>27</v>
      </c>
      <c r="B10" s="25">
        <v>0</v>
      </c>
      <c r="C10" s="25">
        <v>0</v>
      </c>
      <c r="D10" s="10" t="s">
        <v>39</v>
      </c>
      <c r="E10" s="25">
        <v>0</v>
      </c>
      <c r="F10" s="26">
        <v>0</v>
      </c>
    </row>
    <row r="11" spans="1:6" x14ac:dyDescent="0.2">
      <c r="A11" s="10" t="s">
        <v>17</v>
      </c>
      <c r="B11" s="25">
        <v>0</v>
      </c>
      <c r="C11" s="25">
        <v>0</v>
      </c>
      <c r="D11" s="10" t="s">
        <v>8</v>
      </c>
      <c r="E11" s="25">
        <v>0</v>
      </c>
      <c r="F11" s="26">
        <v>0</v>
      </c>
    </row>
    <row r="12" spans="1:6" x14ac:dyDescent="0.2">
      <c r="A12" s="13"/>
      <c r="B12" s="27"/>
      <c r="C12" s="27"/>
      <c r="D12" s="10" t="s">
        <v>40</v>
      </c>
      <c r="E12" s="25">
        <v>0</v>
      </c>
      <c r="F12" s="26">
        <v>0</v>
      </c>
    </row>
    <row r="13" spans="1:6" x14ac:dyDescent="0.2">
      <c r="A13" s="9" t="s">
        <v>53</v>
      </c>
      <c r="B13" s="28">
        <f>SUM(B5:B11)</f>
        <v>4470961.92</v>
      </c>
      <c r="C13" s="28">
        <f>SUM(C5:C11)</f>
        <v>3489268.6799999997</v>
      </c>
      <c r="D13" s="13"/>
      <c r="E13" s="29"/>
      <c r="F13" s="30"/>
    </row>
    <row r="14" spans="1:6" x14ac:dyDescent="0.2">
      <c r="A14" s="17"/>
      <c r="B14" s="27"/>
      <c r="C14" s="27"/>
      <c r="D14" s="9" t="s">
        <v>56</v>
      </c>
      <c r="E14" s="31">
        <f>SUM(E5:E12)</f>
        <v>718221.72</v>
      </c>
      <c r="F14" s="32">
        <f>SUM(F5:F12)</f>
        <v>579753.63</v>
      </c>
    </row>
    <row r="15" spans="1:6" x14ac:dyDescent="0.2">
      <c r="A15" s="9" t="s">
        <v>19</v>
      </c>
      <c r="B15" s="27"/>
      <c r="C15" s="27"/>
      <c r="D15" s="17"/>
      <c r="E15" s="27"/>
      <c r="F15" s="30"/>
    </row>
    <row r="16" spans="1:6" x14ac:dyDescent="0.2">
      <c r="A16" s="10" t="s">
        <v>28</v>
      </c>
      <c r="B16" s="25">
        <v>0</v>
      </c>
      <c r="C16" s="25">
        <v>0</v>
      </c>
      <c r="D16" s="9" t="s">
        <v>21</v>
      </c>
      <c r="E16" s="27"/>
      <c r="F16" s="27"/>
    </row>
    <row r="17" spans="1:6" x14ac:dyDescent="0.2">
      <c r="A17" s="10" t="s">
        <v>29</v>
      </c>
      <c r="B17" s="25">
        <v>0</v>
      </c>
      <c r="C17" s="25">
        <v>0</v>
      </c>
      <c r="D17" s="10" t="s">
        <v>9</v>
      </c>
      <c r="E17" s="25">
        <v>0</v>
      </c>
      <c r="F17" s="26">
        <v>0</v>
      </c>
    </row>
    <row r="18" spans="1:6" x14ac:dyDescent="0.2">
      <c r="A18" s="10" t="s">
        <v>30</v>
      </c>
      <c r="B18" s="25">
        <v>4323370.16</v>
      </c>
      <c r="C18" s="25">
        <v>4323370.16</v>
      </c>
      <c r="D18" s="10" t="s">
        <v>10</v>
      </c>
      <c r="E18" s="25">
        <v>0</v>
      </c>
      <c r="F18" s="26">
        <v>0</v>
      </c>
    </row>
    <row r="19" spans="1:6" x14ac:dyDescent="0.2">
      <c r="A19" s="10" t="s">
        <v>31</v>
      </c>
      <c r="B19" s="25">
        <v>3031280.48</v>
      </c>
      <c r="C19" s="25">
        <v>2990677.78</v>
      </c>
      <c r="D19" s="10" t="s">
        <v>11</v>
      </c>
      <c r="E19" s="25">
        <v>0</v>
      </c>
      <c r="F19" s="26">
        <v>0</v>
      </c>
    </row>
    <row r="20" spans="1:6" x14ac:dyDescent="0.2">
      <c r="A20" s="10" t="s">
        <v>32</v>
      </c>
      <c r="B20" s="25">
        <v>0</v>
      </c>
      <c r="C20" s="25">
        <v>0</v>
      </c>
      <c r="D20" s="10" t="s">
        <v>41</v>
      </c>
      <c r="E20" s="25">
        <v>0</v>
      </c>
      <c r="F20" s="26">
        <v>0</v>
      </c>
    </row>
    <row r="21" spans="1:6" ht="22.5" x14ac:dyDescent="0.2">
      <c r="A21" s="10" t="s">
        <v>33</v>
      </c>
      <c r="B21" s="25">
        <v>-640661.59</v>
      </c>
      <c r="C21" s="25">
        <v>-552656.73</v>
      </c>
      <c r="D21" s="10" t="s">
        <v>58</v>
      </c>
      <c r="E21" s="25">
        <v>0</v>
      </c>
      <c r="F21" s="26">
        <v>0</v>
      </c>
    </row>
    <row r="22" spans="1:6" x14ac:dyDescent="0.2">
      <c r="A22" s="10" t="s">
        <v>34</v>
      </c>
      <c r="B22" s="25">
        <v>178703.41</v>
      </c>
      <c r="C22" s="25">
        <v>178703.41</v>
      </c>
      <c r="D22" s="10" t="s">
        <v>12</v>
      </c>
      <c r="E22" s="25">
        <v>0</v>
      </c>
      <c r="F22" s="26">
        <v>0</v>
      </c>
    </row>
    <row r="23" spans="1:6" x14ac:dyDescent="0.2">
      <c r="A23" s="10" t="s">
        <v>5</v>
      </c>
      <c r="B23" s="25">
        <v>0</v>
      </c>
      <c r="C23" s="25">
        <v>0</v>
      </c>
      <c r="D23" s="13"/>
      <c r="E23" s="27"/>
      <c r="F23" s="30"/>
    </row>
    <row r="24" spans="1:6" x14ac:dyDescent="0.2">
      <c r="A24" s="10" t="s">
        <v>35</v>
      </c>
      <c r="B24" s="25">
        <v>0</v>
      </c>
      <c r="C24" s="25">
        <v>0</v>
      </c>
      <c r="D24" s="9" t="s">
        <v>57</v>
      </c>
      <c r="E24" s="28">
        <f>SUM(E17:E22)</f>
        <v>0</v>
      </c>
      <c r="F24" s="32">
        <f>SUM(F17:F22)</f>
        <v>0</v>
      </c>
    </row>
    <row r="25" spans="1:6" s="3" customFormat="1" x14ac:dyDescent="0.2">
      <c r="A25" s="13"/>
      <c r="B25" s="27"/>
      <c r="C25" s="27"/>
      <c r="D25" s="13"/>
      <c r="E25" s="27"/>
      <c r="F25" s="30"/>
    </row>
    <row r="26" spans="1:6" x14ac:dyDescent="0.2">
      <c r="A26" s="9" t="s">
        <v>54</v>
      </c>
      <c r="B26" s="28">
        <f>SUM(B16:B24)</f>
        <v>6892692.4600000009</v>
      </c>
      <c r="C26" s="28">
        <f>SUM(C16:C24)</f>
        <v>6940094.6199999992</v>
      </c>
      <c r="D26" s="20" t="s">
        <v>50</v>
      </c>
      <c r="E26" s="28">
        <f>SUM(E24+E14)</f>
        <v>718221.72</v>
      </c>
      <c r="F26" s="32">
        <f>SUM(F14+F24)</f>
        <v>579753.63</v>
      </c>
    </row>
    <row r="27" spans="1:6" x14ac:dyDescent="0.2">
      <c r="A27" s="17"/>
      <c r="B27" s="27"/>
      <c r="C27" s="27"/>
      <c r="D27" s="17"/>
      <c r="E27" s="27"/>
      <c r="F27" s="30"/>
    </row>
    <row r="28" spans="1:6" x14ac:dyDescent="0.2">
      <c r="A28" s="9" t="s">
        <v>55</v>
      </c>
      <c r="B28" s="28">
        <f>B13+B26</f>
        <v>11363654.380000001</v>
      </c>
      <c r="C28" s="28">
        <f>C13+C26</f>
        <v>10429363.299999999</v>
      </c>
      <c r="D28" s="7" t="s">
        <v>43</v>
      </c>
      <c r="E28" s="27"/>
      <c r="F28" s="27"/>
    </row>
    <row r="29" spans="1:6" x14ac:dyDescent="0.2">
      <c r="A29" s="21"/>
      <c r="B29" s="22"/>
      <c r="C29" s="16"/>
      <c r="D29" s="17"/>
      <c r="E29" s="27"/>
      <c r="F29" s="27"/>
    </row>
    <row r="30" spans="1:6" x14ac:dyDescent="0.2">
      <c r="A30" s="21"/>
      <c r="B30" s="22"/>
      <c r="C30" s="16"/>
      <c r="D30" s="9" t="s">
        <v>42</v>
      </c>
      <c r="E30" s="28">
        <f>SUM(E31:E33)</f>
        <v>2401985.46</v>
      </c>
      <c r="F30" s="32">
        <f>SUM(F31:F33)</f>
        <v>2401985.46</v>
      </c>
    </row>
    <row r="31" spans="1:6" x14ac:dyDescent="0.2">
      <c r="A31" s="21"/>
      <c r="B31" s="22"/>
      <c r="C31" s="16"/>
      <c r="D31" s="10" t="s">
        <v>2</v>
      </c>
      <c r="E31" s="25">
        <v>2401985.46</v>
      </c>
      <c r="F31" s="26">
        <v>2401985.46</v>
      </c>
    </row>
    <row r="32" spans="1:6" x14ac:dyDescent="0.2">
      <c r="A32" s="21"/>
      <c r="B32" s="22"/>
      <c r="C32" s="16"/>
      <c r="D32" s="10" t="s">
        <v>13</v>
      </c>
      <c r="E32" s="25">
        <v>0</v>
      </c>
      <c r="F32" s="26">
        <v>0</v>
      </c>
    </row>
    <row r="33" spans="1:6" x14ac:dyDescent="0.2">
      <c r="A33" s="21"/>
      <c r="B33" s="22"/>
      <c r="C33" s="16"/>
      <c r="D33" s="10" t="s">
        <v>45</v>
      </c>
      <c r="E33" s="25">
        <v>0</v>
      </c>
      <c r="F33" s="26">
        <v>0</v>
      </c>
    </row>
    <row r="34" spans="1:6" x14ac:dyDescent="0.2">
      <c r="A34" s="21"/>
      <c r="B34" s="22"/>
      <c r="C34" s="16"/>
      <c r="D34" s="13"/>
      <c r="E34" s="27"/>
      <c r="F34" s="30"/>
    </row>
    <row r="35" spans="1:6" x14ac:dyDescent="0.2">
      <c r="A35" s="21"/>
      <c r="B35" s="22"/>
      <c r="C35" s="16"/>
      <c r="D35" s="9" t="s">
        <v>44</v>
      </c>
      <c r="E35" s="28">
        <f>SUM(E36:E40)</f>
        <v>8243447.2000000002</v>
      </c>
      <c r="F35" s="32">
        <f>SUM(F36:F40)</f>
        <v>7447624.21</v>
      </c>
    </row>
    <row r="36" spans="1:6" x14ac:dyDescent="0.2">
      <c r="A36" s="21"/>
      <c r="B36" s="22"/>
      <c r="C36" s="16"/>
      <c r="D36" s="10" t="s">
        <v>46</v>
      </c>
      <c r="E36" s="25">
        <v>796134.58</v>
      </c>
      <c r="F36" s="26">
        <v>780753.15</v>
      </c>
    </row>
    <row r="37" spans="1:6" x14ac:dyDescent="0.2">
      <c r="A37" s="21"/>
      <c r="B37" s="22"/>
      <c r="C37" s="16"/>
      <c r="D37" s="10" t="s">
        <v>14</v>
      </c>
      <c r="E37" s="25">
        <v>7447312.6200000001</v>
      </c>
      <c r="F37" s="26">
        <v>6666871.0599999996</v>
      </c>
    </row>
    <row r="38" spans="1:6" x14ac:dyDescent="0.2">
      <c r="A38" s="21"/>
      <c r="B38" s="22"/>
      <c r="C38" s="16"/>
      <c r="D38" s="10" t="s">
        <v>3</v>
      </c>
      <c r="E38" s="25">
        <v>0</v>
      </c>
      <c r="F38" s="26">
        <v>0</v>
      </c>
    </row>
    <row r="39" spans="1:6" x14ac:dyDescent="0.2">
      <c r="A39" s="21"/>
      <c r="B39" s="22"/>
      <c r="C39" s="16"/>
      <c r="D39" s="10" t="s">
        <v>4</v>
      </c>
      <c r="E39" s="25">
        <v>0</v>
      </c>
      <c r="F39" s="26">
        <v>0</v>
      </c>
    </row>
    <row r="40" spans="1:6" x14ac:dyDescent="0.2">
      <c r="A40" s="21"/>
      <c r="B40" s="22"/>
      <c r="C40" s="16"/>
      <c r="D40" s="10" t="s">
        <v>47</v>
      </c>
      <c r="E40" s="25">
        <v>0</v>
      </c>
      <c r="F40" s="26">
        <v>0</v>
      </c>
    </row>
    <row r="41" spans="1:6" x14ac:dyDescent="0.2">
      <c r="A41" s="21"/>
      <c r="B41" s="22"/>
      <c r="C41" s="16"/>
      <c r="D41" s="13"/>
      <c r="E41" s="27"/>
      <c r="F41" s="30"/>
    </row>
    <row r="42" spans="1:6" ht="22.5" x14ac:dyDescent="0.2">
      <c r="A42" s="21"/>
      <c r="B42" s="22"/>
      <c r="C42" s="16"/>
      <c r="D42" s="9" t="s">
        <v>59</v>
      </c>
      <c r="E42" s="28">
        <f>SUM(E43:E44)</f>
        <v>0</v>
      </c>
      <c r="F42" s="32">
        <f>SUM(F43:F44)</f>
        <v>0</v>
      </c>
    </row>
    <row r="43" spans="1:6" x14ac:dyDescent="0.2">
      <c r="A43" s="21"/>
      <c r="B43" s="22"/>
      <c r="C43" s="16"/>
      <c r="D43" s="10" t="s">
        <v>15</v>
      </c>
      <c r="E43" s="25">
        <v>0</v>
      </c>
      <c r="F43" s="26">
        <v>0</v>
      </c>
    </row>
    <row r="44" spans="1:6" x14ac:dyDescent="0.2">
      <c r="A44" s="21"/>
      <c r="B44" s="22"/>
      <c r="C44" s="16"/>
      <c r="D44" s="10" t="s">
        <v>16</v>
      </c>
      <c r="E44" s="25">
        <v>0</v>
      </c>
      <c r="F44" s="26">
        <v>0</v>
      </c>
    </row>
    <row r="45" spans="1:6" x14ac:dyDescent="0.2">
      <c r="A45" s="21"/>
      <c r="B45" s="22"/>
      <c r="C45" s="16"/>
      <c r="D45" s="13"/>
      <c r="E45" s="27"/>
      <c r="F45" s="30"/>
    </row>
    <row r="46" spans="1:6" x14ac:dyDescent="0.2">
      <c r="A46" s="21"/>
      <c r="B46" s="22"/>
      <c r="C46" s="16"/>
      <c r="D46" s="9" t="s">
        <v>48</v>
      </c>
      <c r="E46" s="28">
        <f>SUM(E42+E35+E30)</f>
        <v>10645432.66</v>
      </c>
      <c r="F46" s="32">
        <f>SUM(F42+F35+F30)</f>
        <v>9849609.6699999999</v>
      </c>
    </row>
    <row r="47" spans="1:6" x14ac:dyDescent="0.2">
      <c r="A47" s="21"/>
      <c r="B47" s="22"/>
      <c r="C47" s="16"/>
      <c r="D47" s="17"/>
      <c r="E47" s="27"/>
      <c r="F47" s="30"/>
    </row>
    <row r="48" spans="1:6" x14ac:dyDescent="0.2">
      <c r="A48" s="21"/>
      <c r="B48" s="22"/>
      <c r="C48" s="16"/>
      <c r="D48" s="9" t="s">
        <v>49</v>
      </c>
      <c r="E48" s="28">
        <f>E46+E26</f>
        <v>11363654.380000001</v>
      </c>
      <c r="F48" s="28">
        <f>F46+F26</f>
        <v>10429363.300000001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  <row r="56" spans="1:6" x14ac:dyDescent="0.2">
      <c r="A56" s="33" t="s">
        <v>62</v>
      </c>
      <c r="D56" s="34" t="s">
        <v>63</v>
      </c>
    </row>
    <row r="57" spans="1:6" x14ac:dyDescent="0.2">
      <c r="A57" s="33" t="s">
        <v>64</v>
      </c>
      <c r="D57" s="34" t="s">
        <v>65</v>
      </c>
    </row>
    <row r="58" spans="1:6" x14ac:dyDescent="0.2">
      <c r="A58" s="33" t="s">
        <v>66</v>
      </c>
      <c r="D58" s="34" t="s">
        <v>67</v>
      </c>
    </row>
  </sheetData>
  <mergeCells count="1">
    <mergeCell ref="A1:F1"/>
  </mergeCells>
  <pageMargins left="0.7" right="0.7" top="0.75" bottom="0.75" header="0.3" footer="0.3"/>
  <pageSetup paperSize="9" scale="7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E43D-B7A0-4ED2-BD40-7CABC949A9E1}">
  <sheetPr>
    <pageSetUpPr fitToPage="1"/>
  </sheetPr>
  <dimension ref="A1:F51"/>
  <sheetViews>
    <sheetView topLeftCell="A31" workbookViewId="0">
      <selection activeCell="D35" sqref="D3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x14ac:dyDescent="0.2">
      <c r="A1" s="41" t="s">
        <v>68</v>
      </c>
      <c r="B1" s="42"/>
      <c r="C1" s="42"/>
      <c r="D1" s="42"/>
      <c r="E1" s="42"/>
      <c r="F1" s="43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24"/>
      <c r="C3" s="24"/>
      <c r="D3" s="7" t="s">
        <v>1</v>
      </c>
      <c r="E3" s="24"/>
      <c r="F3" s="24"/>
    </row>
    <row r="4" spans="1:6" x14ac:dyDescent="0.2">
      <c r="A4" s="9" t="s">
        <v>18</v>
      </c>
      <c r="B4" s="24"/>
      <c r="C4" s="24"/>
      <c r="D4" s="9" t="s">
        <v>20</v>
      </c>
      <c r="E4" s="24"/>
      <c r="F4" s="24"/>
    </row>
    <row r="5" spans="1:6" x14ac:dyDescent="0.2">
      <c r="A5" s="10" t="s">
        <v>22</v>
      </c>
      <c r="B5" s="25">
        <v>27605198.640000001</v>
      </c>
      <c r="C5" s="25">
        <v>22557065.66</v>
      </c>
      <c r="D5" s="10" t="s">
        <v>36</v>
      </c>
      <c r="E5" s="25">
        <v>23540429.219999999</v>
      </c>
      <c r="F5" s="26">
        <v>22774452.100000001</v>
      </c>
    </row>
    <row r="6" spans="1:6" x14ac:dyDescent="0.2">
      <c r="A6" s="10" t="s">
        <v>23</v>
      </c>
      <c r="B6" s="25">
        <v>33739556.880000003</v>
      </c>
      <c r="C6" s="25">
        <v>32521011.870000001</v>
      </c>
      <c r="D6" s="10" t="s">
        <v>37</v>
      </c>
      <c r="E6" s="25">
        <v>0</v>
      </c>
      <c r="F6" s="26">
        <v>0</v>
      </c>
    </row>
    <row r="7" spans="1:6" x14ac:dyDescent="0.2">
      <c r="A7" s="10" t="s">
        <v>24</v>
      </c>
      <c r="B7" s="25">
        <v>103981.72</v>
      </c>
      <c r="C7" s="25">
        <v>88741.72</v>
      </c>
      <c r="D7" s="10" t="s">
        <v>6</v>
      </c>
      <c r="E7" s="25">
        <v>0</v>
      </c>
      <c r="F7" s="26">
        <v>0</v>
      </c>
    </row>
    <row r="8" spans="1:6" x14ac:dyDescent="0.2">
      <c r="A8" s="10" t="s">
        <v>25</v>
      </c>
      <c r="B8" s="25">
        <v>0</v>
      </c>
      <c r="C8" s="25">
        <v>0</v>
      </c>
      <c r="D8" s="10" t="s">
        <v>7</v>
      </c>
      <c r="E8" s="25">
        <v>0</v>
      </c>
      <c r="F8" s="26">
        <v>0</v>
      </c>
    </row>
    <row r="9" spans="1:6" x14ac:dyDescent="0.2">
      <c r="A9" s="10" t="s">
        <v>26</v>
      </c>
      <c r="B9" s="25">
        <v>1227012.3999999999</v>
      </c>
      <c r="C9" s="25">
        <v>705169.92000000004</v>
      </c>
      <c r="D9" s="10" t="s">
        <v>38</v>
      </c>
      <c r="E9" s="25">
        <v>0</v>
      </c>
      <c r="F9" s="26">
        <v>0</v>
      </c>
    </row>
    <row r="10" spans="1:6" ht="22.5" x14ac:dyDescent="0.2">
      <c r="A10" s="10" t="s">
        <v>27</v>
      </c>
      <c r="B10" s="25">
        <v>0</v>
      </c>
      <c r="C10" s="25">
        <v>0</v>
      </c>
      <c r="D10" s="10" t="s">
        <v>39</v>
      </c>
      <c r="E10" s="25">
        <v>0</v>
      </c>
      <c r="F10" s="26">
        <v>0</v>
      </c>
    </row>
    <row r="11" spans="1:6" x14ac:dyDescent="0.2">
      <c r="A11" s="10" t="s">
        <v>17</v>
      </c>
      <c r="B11" s="25">
        <v>0</v>
      </c>
      <c r="C11" s="25">
        <v>0</v>
      </c>
      <c r="D11" s="10" t="s">
        <v>8</v>
      </c>
      <c r="E11" s="25">
        <v>0</v>
      </c>
      <c r="F11" s="26">
        <v>0</v>
      </c>
    </row>
    <row r="12" spans="1:6" x14ac:dyDescent="0.2">
      <c r="A12" s="13"/>
      <c r="B12" s="27"/>
      <c r="C12" s="27"/>
      <c r="D12" s="10" t="s">
        <v>40</v>
      </c>
      <c r="E12" s="25">
        <v>0</v>
      </c>
      <c r="F12" s="26">
        <v>0</v>
      </c>
    </row>
    <row r="13" spans="1:6" x14ac:dyDescent="0.2">
      <c r="A13" s="9" t="s">
        <v>53</v>
      </c>
      <c r="B13" s="28">
        <f>SUM(B5:B11)</f>
        <v>62675749.640000001</v>
      </c>
      <c r="C13" s="28">
        <f>SUM(C5:C11)</f>
        <v>55871989.170000002</v>
      </c>
      <c r="D13" s="13"/>
      <c r="E13" s="29"/>
      <c r="F13" s="30"/>
    </row>
    <row r="14" spans="1:6" x14ac:dyDescent="0.2">
      <c r="A14" s="17"/>
      <c r="B14" s="27"/>
      <c r="C14" s="27"/>
      <c r="D14" s="9" t="s">
        <v>56</v>
      </c>
      <c r="E14" s="31">
        <f>SUM(E5:E12)</f>
        <v>23540429.219999999</v>
      </c>
      <c r="F14" s="32">
        <f>SUM(F5:F12)</f>
        <v>22774452.100000001</v>
      </c>
    </row>
    <row r="15" spans="1:6" x14ac:dyDescent="0.2">
      <c r="A15" s="9" t="s">
        <v>19</v>
      </c>
      <c r="B15" s="27"/>
      <c r="C15" s="27"/>
      <c r="D15" s="17"/>
      <c r="E15" s="27"/>
      <c r="F15" s="30"/>
    </row>
    <row r="16" spans="1:6" x14ac:dyDescent="0.2">
      <c r="A16" s="10" t="s">
        <v>28</v>
      </c>
      <c r="B16" s="25">
        <v>0</v>
      </c>
      <c r="C16" s="25">
        <v>0</v>
      </c>
      <c r="D16" s="9" t="s">
        <v>21</v>
      </c>
      <c r="E16" s="27"/>
      <c r="F16" s="27"/>
    </row>
    <row r="17" spans="1:6" x14ac:dyDescent="0.2">
      <c r="A17" s="10" t="s">
        <v>29</v>
      </c>
      <c r="B17" s="25">
        <v>0</v>
      </c>
      <c r="C17" s="25">
        <v>0</v>
      </c>
      <c r="D17" s="10" t="s">
        <v>9</v>
      </c>
      <c r="E17" s="25">
        <v>72654.399999999994</v>
      </c>
      <c r="F17" s="26">
        <v>72654.399999999994</v>
      </c>
    </row>
    <row r="18" spans="1:6" x14ac:dyDescent="0.2">
      <c r="A18" s="10" t="s">
        <v>30</v>
      </c>
      <c r="B18" s="25">
        <v>44544128.259999998</v>
      </c>
      <c r="C18" s="25">
        <v>44544128.259999998</v>
      </c>
      <c r="D18" s="10" t="s">
        <v>10</v>
      </c>
      <c r="E18" s="25">
        <v>0</v>
      </c>
      <c r="F18" s="26">
        <v>0</v>
      </c>
    </row>
    <row r="19" spans="1:6" x14ac:dyDescent="0.2">
      <c r="A19" s="10" t="s">
        <v>31</v>
      </c>
      <c r="B19" s="25">
        <v>32393667.48</v>
      </c>
      <c r="C19" s="25">
        <v>31289738.940000001</v>
      </c>
      <c r="D19" s="10" t="s">
        <v>11</v>
      </c>
      <c r="E19" s="25">
        <v>0</v>
      </c>
      <c r="F19" s="26">
        <v>0</v>
      </c>
    </row>
    <row r="20" spans="1:6" x14ac:dyDescent="0.2">
      <c r="A20" s="10" t="s">
        <v>32</v>
      </c>
      <c r="B20" s="25">
        <v>3516386.89</v>
      </c>
      <c r="C20" s="25">
        <v>994535.94</v>
      </c>
      <c r="D20" s="10" t="s">
        <v>41</v>
      </c>
      <c r="E20" s="25">
        <v>0</v>
      </c>
      <c r="F20" s="26">
        <v>0</v>
      </c>
    </row>
    <row r="21" spans="1:6" ht="22.5" x14ac:dyDescent="0.2">
      <c r="A21" s="10" t="s">
        <v>33</v>
      </c>
      <c r="B21" s="25">
        <v>-8775535.6500000004</v>
      </c>
      <c r="C21" s="25">
        <v>-6395202.6299999999</v>
      </c>
      <c r="D21" s="10" t="s">
        <v>58</v>
      </c>
      <c r="E21" s="25">
        <v>0</v>
      </c>
      <c r="F21" s="26">
        <v>0</v>
      </c>
    </row>
    <row r="22" spans="1:6" x14ac:dyDescent="0.2">
      <c r="A22" s="10" t="s">
        <v>34</v>
      </c>
      <c r="B22" s="25">
        <v>3744266.72</v>
      </c>
      <c r="C22" s="25">
        <v>3744266.72</v>
      </c>
      <c r="D22" s="10" t="s">
        <v>12</v>
      </c>
      <c r="E22" s="25">
        <v>0</v>
      </c>
      <c r="F22" s="26">
        <v>0</v>
      </c>
    </row>
    <row r="23" spans="1:6" x14ac:dyDescent="0.2">
      <c r="A23" s="10" t="s">
        <v>5</v>
      </c>
      <c r="B23" s="25">
        <v>0</v>
      </c>
      <c r="C23" s="25">
        <v>0</v>
      </c>
      <c r="D23" s="13"/>
      <c r="E23" s="27"/>
      <c r="F23" s="30"/>
    </row>
    <row r="24" spans="1:6" x14ac:dyDescent="0.2">
      <c r="A24" s="10" t="s">
        <v>35</v>
      </c>
      <c r="B24" s="25">
        <v>0</v>
      </c>
      <c r="C24" s="25">
        <v>0</v>
      </c>
      <c r="D24" s="9" t="s">
        <v>57</v>
      </c>
      <c r="E24" s="28">
        <f>SUM(E17:E22)</f>
        <v>72654.399999999994</v>
      </c>
      <c r="F24" s="32">
        <f>SUM(F17:F22)</f>
        <v>72654.399999999994</v>
      </c>
    </row>
    <row r="25" spans="1:6" s="3" customFormat="1" x14ac:dyDescent="0.2">
      <c r="A25" s="13"/>
      <c r="B25" s="27"/>
      <c r="C25" s="27"/>
      <c r="D25" s="13"/>
      <c r="E25" s="27"/>
      <c r="F25" s="30"/>
    </row>
    <row r="26" spans="1:6" x14ac:dyDescent="0.2">
      <c r="A26" s="9" t="s">
        <v>54</v>
      </c>
      <c r="B26" s="28">
        <f>SUM(B16:B24)</f>
        <v>75422913.699999988</v>
      </c>
      <c r="C26" s="28">
        <f>SUM(C16:C24)</f>
        <v>74177467.230000004</v>
      </c>
      <c r="D26" s="20" t="s">
        <v>50</v>
      </c>
      <c r="E26" s="28">
        <f>SUM(E24+E14)</f>
        <v>23613083.619999997</v>
      </c>
      <c r="F26" s="32">
        <f>SUM(F14+F24)</f>
        <v>22847106.5</v>
      </c>
    </row>
    <row r="27" spans="1:6" x14ac:dyDescent="0.2">
      <c r="A27" s="17"/>
      <c r="B27" s="27"/>
      <c r="C27" s="27"/>
      <c r="D27" s="17"/>
      <c r="E27" s="27"/>
      <c r="F27" s="30"/>
    </row>
    <row r="28" spans="1:6" x14ac:dyDescent="0.2">
      <c r="A28" s="9" t="s">
        <v>55</v>
      </c>
      <c r="B28" s="28">
        <f>B13+B26</f>
        <v>138098663.33999997</v>
      </c>
      <c r="C28" s="28">
        <f>C13+C26</f>
        <v>130049456.40000001</v>
      </c>
      <c r="D28" s="7" t="s">
        <v>43</v>
      </c>
      <c r="E28" s="27"/>
      <c r="F28" s="27"/>
    </row>
    <row r="29" spans="1:6" x14ac:dyDescent="0.2">
      <c r="A29" s="21"/>
      <c r="B29" s="22"/>
      <c r="C29" s="16"/>
      <c r="D29" s="17"/>
      <c r="E29" s="27"/>
      <c r="F29" s="27"/>
    </row>
    <row r="30" spans="1:6" x14ac:dyDescent="0.2">
      <c r="A30" s="21"/>
      <c r="B30" s="22"/>
      <c r="C30" s="16"/>
      <c r="D30" s="9" t="s">
        <v>42</v>
      </c>
      <c r="E30" s="28">
        <f>SUM(E31:E33)</f>
        <v>139802685.24000001</v>
      </c>
      <c r="F30" s="32">
        <f>SUM(F31:F33)</f>
        <v>139802685.24000001</v>
      </c>
    </row>
    <row r="31" spans="1:6" x14ac:dyDescent="0.2">
      <c r="A31" s="21"/>
      <c r="B31" s="22"/>
      <c r="C31" s="16"/>
      <c r="D31" s="10" t="s">
        <v>2</v>
      </c>
      <c r="E31" s="25">
        <v>139098132.74000001</v>
      </c>
      <c r="F31" s="26">
        <v>139098132.74000001</v>
      </c>
    </row>
    <row r="32" spans="1:6" x14ac:dyDescent="0.2">
      <c r="A32" s="21"/>
      <c r="B32" s="22"/>
      <c r="C32" s="16"/>
      <c r="D32" s="10" t="s">
        <v>13</v>
      </c>
      <c r="E32" s="25">
        <v>704552.5</v>
      </c>
      <c r="F32" s="26">
        <v>704552.5</v>
      </c>
    </row>
    <row r="33" spans="1:6" x14ac:dyDescent="0.2">
      <c r="A33" s="21"/>
      <c r="B33" s="22"/>
      <c r="C33" s="16"/>
      <c r="D33" s="10" t="s">
        <v>45</v>
      </c>
      <c r="E33" s="25">
        <v>0</v>
      </c>
      <c r="F33" s="26">
        <v>0</v>
      </c>
    </row>
    <row r="34" spans="1:6" x14ac:dyDescent="0.2">
      <c r="A34" s="21"/>
      <c r="B34" s="22"/>
      <c r="C34" s="16"/>
      <c r="D34" s="13"/>
      <c r="E34" s="27"/>
      <c r="F34" s="30"/>
    </row>
    <row r="35" spans="1:6" x14ac:dyDescent="0.2">
      <c r="A35" s="21"/>
      <c r="B35" s="22"/>
      <c r="C35" s="16"/>
      <c r="D35" s="9" t="s">
        <v>44</v>
      </c>
      <c r="E35" s="28">
        <f>SUM(E36:E40)</f>
        <v>-25317105.52</v>
      </c>
      <c r="F35" s="32">
        <f>SUM(F36:F40)</f>
        <v>-32600335.339999996</v>
      </c>
    </row>
    <row r="36" spans="1:6" x14ac:dyDescent="0.2">
      <c r="A36" s="21"/>
      <c r="B36" s="22"/>
      <c r="C36" s="16"/>
      <c r="D36" s="10" t="s">
        <v>46</v>
      </c>
      <c r="E36" s="25">
        <v>7854235</v>
      </c>
      <c r="F36" s="26">
        <v>9065325.3800000008</v>
      </c>
    </row>
    <row r="37" spans="1:6" x14ac:dyDescent="0.2">
      <c r="A37" s="21"/>
      <c r="B37" s="22"/>
      <c r="C37" s="16"/>
      <c r="D37" s="10" t="s">
        <v>14</v>
      </c>
      <c r="E37" s="25">
        <v>-33171340.52</v>
      </c>
      <c r="F37" s="26">
        <v>-41665660.719999999</v>
      </c>
    </row>
    <row r="38" spans="1:6" x14ac:dyDescent="0.2">
      <c r="A38" s="21"/>
      <c r="B38" s="22"/>
      <c r="C38" s="16"/>
      <c r="D38" s="10" t="s">
        <v>3</v>
      </c>
      <c r="E38" s="25">
        <v>0</v>
      </c>
      <c r="F38" s="26">
        <v>0</v>
      </c>
    </row>
    <row r="39" spans="1:6" x14ac:dyDescent="0.2">
      <c r="A39" s="21"/>
      <c r="B39" s="22"/>
      <c r="C39" s="16"/>
      <c r="D39" s="10" t="s">
        <v>4</v>
      </c>
      <c r="E39" s="25">
        <v>0</v>
      </c>
      <c r="F39" s="26">
        <v>0</v>
      </c>
    </row>
    <row r="40" spans="1:6" x14ac:dyDescent="0.2">
      <c r="A40" s="21"/>
      <c r="B40" s="22"/>
      <c r="C40" s="16"/>
      <c r="D40" s="10" t="s">
        <v>47</v>
      </c>
      <c r="E40" s="25">
        <v>0</v>
      </c>
      <c r="F40" s="26">
        <v>0</v>
      </c>
    </row>
    <row r="41" spans="1:6" x14ac:dyDescent="0.2">
      <c r="A41" s="21"/>
      <c r="B41" s="22"/>
      <c r="C41" s="16"/>
      <c r="D41" s="13"/>
      <c r="E41" s="27"/>
      <c r="F41" s="30"/>
    </row>
    <row r="42" spans="1:6" ht="22.5" x14ac:dyDescent="0.2">
      <c r="A42" s="21"/>
      <c r="B42" s="22"/>
      <c r="C42" s="16"/>
      <c r="D42" s="9" t="s">
        <v>59</v>
      </c>
      <c r="E42" s="28">
        <f>SUM(E43:E44)</f>
        <v>0</v>
      </c>
      <c r="F42" s="32">
        <f>SUM(F43:F44)</f>
        <v>0</v>
      </c>
    </row>
    <row r="43" spans="1:6" x14ac:dyDescent="0.2">
      <c r="A43" s="21"/>
      <c r="B43" s="22"/>
      <c r="C43" s="16"/>
      <c r="D43" s="10" t="s">
        <v>15</v>
      </c>
      <c r="E43" s="25">
        <v>0</v>
      </c>
      <c r="F43" s="26">
        <v>0</v>
      </c>
    </row>
    <row r="44" spans="1:6" x14ac:dyDescent="0.2">
      <c r="A44" s="21"/>
      <c r="B44" s="22"/>
      <c r="C44" s="16"/>
      <c r="D44" s="10" t="s">
        <v>16</v>
      </c>
      <c r="E44" s="25">
        <v>0</v>
      </c>
      <c r="F44" s="26">
        <v>0</v>
      </c>
    </row>
    <row r="45" spans="1:6" x14ac:dyDescent="0.2">
      <c r="A45" s="21"/>
      <c r="B45" s="22"/>
      <c r="C45" s="16"/>
      <c r="D45" s="13"/>
      <c r="E45" s="27"/>
      <c r="F45" s="30"/>
    </row>
    <row r="46" spans="1:6" x14ac:dyDescent="0.2">
      <c r="A46" s="21"/>
      <c r="B46" s="22"/>
      <c r="C46" s="16"/>
      <c r="D46" s="9" t="s">
        <v>48</v>
      </c>
      <c r="E46" s="28">
        <f>SUM(E42+E35+E30)</f>
        <v>114485579.72000001</v>
      </c>
      <c r="F46" s="32">
        <f>SUM(F42+F35+F30)</f>
        <v>107202349.90000001</v>
      </c>
    </row>
    <row r="47" spans="1:6" x14ac:dyDescent="0.2">
      <c r="A47" s="21"/>
      <c r="B47" s="22"/>
      <c r="C47" s="16"/>
      <c r="D47" s="17"/>
      <c r="E47" s="27"/>
      <c r="F47" s="30"/>
    </row>
    <row r="48" spans="1:6" x14ac:dyDescent="0.2">
      <c r="A48" s="21"/>
      <c r="B48" s="22"/>
      <c r="C48" s="16"/>
      <c r="D48" s="9" t="s">
        <v>49</v>
      </c>
      <c r="E48" s="28">
        <f>E46+E26</f>
        <v>138098663.34</v>
      </c>
      <c r="F48" s="28">
        <f>F46+F26</f>
        <v>130049456.40000001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</sheetData>
  <mergeCells count="1">
    <mergeCell ref="A1:F1"/>
  </mergeCells>
  <pageMargins left="0.98425196850393704" right="0.98425196850393704" top="0.98425196850393704" bottom="0.98425196850393704" header="0.51181102362204722" footer="0.51181102362204722"/>
  <pageSetup paperSize="9" scale="8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INTEGRAL</vt:lpstr>
      <vt:lpstr>ESF IMCA</vt:lpstr>
      <vt:lpstr>ESF DIF</vt:lpstr>
      <vt:lpstr>ESF JUMAPA</vt:lpstr>
      <vt:lpstr>INTEGRAL!Print_Area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Tes-memo</cp:lastModifiedBy>
  <cp:lastPrinted>2023-02-23T19:08:49Z</cp:lastPrinted>
  <dcterms:created xsi:type="dcterms:W3CDTF">2012-12-11T20:26:08Z</dcterms:created>
  <dcterms:modified xsi:type="dcterms:W3CDTF">2023-02-23T21:34:19Z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